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orge Mancilla\Desktop\"/>
    </mc:Choice>
  </mc:AlternateContent>
  <bookViews>
    <workbookView xWindow="0" yWindow="0" windowWidth="10050" windowHeight="3525"/>
  </bookViews>
  <sheets>
    <sheet name="Instructions" sheetId="8" r:id="rId1"/>
    <sheet name="Calculator" sheetId="5" r:id="rId2"/>
    <sheet name="Common Energy Units" sheetId="6" r:id="rId3"/>
  </sheets>
  <definedNames>
    <definedName name="Coal">Calculator!$D$20:$D$22</definedName>
    <definedName name="Electricity">Calculator!$A$20:$A$22</definedName>
    <definedName name="FOKERLPG">Calculator!$C$20:$C$22</definedName>
    <definedName name="NaturalGas">Calculator!$B$20:$B$25</definedName>
    <definedName name="Wood">Calculator!$E$20:$E$23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 i="5" l="1"/>
  <c r="D5" i="5"/>
  <c r="F4" i="5" l="1"/>
  <c r="D6" i="5"/>
  <c r="D3" i="5"/>
  <c r="C10" i="6"/>
  <c r="C9" i="6"/>
  <c r="C4" i="6"/>
  <c r="C6" i="6"/>
  <c r="C8" i="6"/>
  <c r="C7" i="6"/>
  <c r="F6" i="5" l="1"/>
  <c r="F5" i="5"/>
  <c r="F3" i="5"/>
</calcChain>
</file>

<file path=xl/sharedStrings.xml><?xml version="1.0" encoding="utf-8"?>
<sst xmlns="http://schemas.openxmlformats.org/spreadsheetml/2006/main" count="102" uniqueCount="75">
  <si>
    <t>Fuel Type</t>
  </si>
  <si>
    <t>Source-Site Ratio</t>
  </si>
  <si>
    <t>Natural Gas</t>
  </si>
  <si>
    <r>
      <t xml:space="preserve">Multiplier to get </t>
    </r>
    <r>
      <rPr>
        <b/>
        <u/>
        <sz val="10"/>
        <color theme="1"/>
        <rFont val="Calibri"/>
        <family val="2"/>
        <scheme val="minor"/>
      </rPr>
      <t>site</t>
    </r>
    <r>
      <rPr>
        <b/>
        <sz val="10"/>
        <color theme="1"/>
        <rFont val="Calibri"/>
        <family val="2"/>
        <scheme val="minor"/>
      </rPr>
      <t xml:space="preserve"> energy usage
(in MMBtu)</t>
    </r>
  </si>
  <si>
    <t>Source Energy Consumption
(in MMBtu)
(Auto-Calculated)</t>
  </si>
  <si>
    <t>Wood</t>
  </si>
  <si>
    <t>Source</t>
  </si>
  <si>
    <t>Energy Unit and Source-Site Energy Conversion Calculator</t>
  </si>
  <si>
    <t>Fuel Oil</t>
  </si>
  <si>
    <t>Electricity</t>
  </si>
  <si>
    <t>SELECT INPUT UNIT</t>
  </si>
  <si>
    <t>ENTER VALUE</t>
  </si>
  <si>
    <t>Fuel Oil, Kerosene, LPG</t>
  </si>
  <si>
    <t>Coal</t>
  </si>
  <si>
    <t>Type of energy source consumed</t>
  </si>
  <si>
    <t>Multiplier to convert to MMBtu</t>
  </si>
  <si>
    <t>Natural gas</t>
  </si>
  <si>
    <t>therms</t>
  </si>
  <si>
    <t>dekatherms (Dth)</t>
  </si>
  <si>
    <t>hundred cubic feet (ccf)</t>
  </si>
  <si>
    <t>thousand cubic feet (mcf)</t>
  </si>
  <si>
    <r>
      <rPr>
        <b/>
        <sz val="11"/>
        <color theme="1"/>
        <rFont val="Calibri"/>
        <family val="2"/>
        <scheme val="minor"/>
      </rPr>
      <t xml:space="preserve">Site energy </t>
    </r>
    <r>
      <rPr>
        <sz val="11"/>
        <color theme="1"/>
        <rFont val="Calibri"/>
        <family val="2"/>
        <scheme val="minor"/>
      </rPr>
      <t>= amount of heat and electricity consumed by a building as reflected in utility or vendor bills</t>
    </r>
  </si>
  <si>
    <r>
      <rPr>
        <b/>
        <sz val="11"/>
        <color theme="1"/>
        <rFont val="Calibri"/>
        <family val="2"/>
        <scheme val="minor"/>
      </rPr>
      <t>Source energy</t>
    </r>
    <r>
      <rPr>
        <sz val="11"/>
        <color theme="1"/>
        <rFont val="Calibri"/>
        <family val="2"/>
        <scheme val="minor"/>
      </rPr>
      <t xml:space="preserve"> = amount of heat and electricity consumed by a building, traced back to the raw fuel input, thereby accounting for any losses and enabling a complete thermodynamic assessment across types of energy consumed at the site.</t>
    </r>
  </si>
  <si>
    <r>
      <rPr>
        <b/>
        <sz val="11"/>
        <color theme="1"/>
        <rFont val="Calibri"/>
        <family val="2"/>
        <scheme val="minor"/>
      </rPr>
      <t xml:space="preserve">MMBtu </t>
    </r>
    <r>
      <rPr>
        <sz val="11"/>
        <color theme="1"/>
        <rFont val="Calibri"/>
        <family val="2"/>
        <scheme val="minor"/>
      </rPr>
      <t>= one million British thermal units</t>
    </r>
  </si>
  <si>
    <t>gallons</t>
  </si>
  <si>
    <t>cords</t>
  </si>
  <si>
    <t>pounds (lbs)</t>
  </si>
  <si>
    <t>Sources:</t>
  </si>
  <si>
    <t>Value</t>
  </si>
  <si>
    <t>[2]</t>
  </si>
  <si>
    <t>kilowatthour (kWh)</t>
  </si>
  <si>
    <t>Terms:</t>
  </si>
  <si>
    <t>[1a]</t>
  </si>
  <si>
    <t>[1b]</t>
  </si>
  <si>
    <t>[1c]</t>
  </si>
  <si>
    <t>[1d]</t>
  </si>
  <si>
    <t>Million British thermal units (MMBtus)</t>
  </si>
  <si>
    <t>kilowatthours (kWh)</t>
  </si>
  <si>
    <t>British thermal units (Btus)</t>
  </si>
  <si>
    <t>Propane</t>
  </si>
  <si>
    <t>Table of common energy units, MMBtus multipliers, and site-source energy multipliers</t>
  </si>
  <si>
    <t>Common energy units</t>
  </si>
  <si>
    <t xml:space="preserve">     [a] Table A6. Approximate Heat Rates for Electricity, Heat Content of Electricity, 2016</t>
  </si>
  <si>
    <t xml:space="preserve">     [b] Table A4. Approximate Heat Content of Natural Gas, Consumption - End-Use Sectors, 2016</t>
  </si>
  <si>
    <t xml:space="preserve">     [c] Table A1. Approximate Heat  Content of Petroleum and Other Liquids, Distillate Fuel Oil 15 ppm sulfur and under</t>
  </si>
  <si>
    <t>[2] Frequently Asked Questions.  Energy Information Administration.</t>
  </si>
  <si>
    <t xml:space="preserve">     [d] Table A1. Approximate Heat Content of Petroleum and Other Liquids, Propane</t>
  </si>
  <si>
    <t>Multiplier to convert site energy to source energy
(source [3])</t>
  </si>
  <si>
    <t>Instructions on Using the Calculator</t>
  </si>
  <si>
    <t>1. To access the calculator, go to the "Calculator" tab.</t>
  </si>
  <si>
    <t>2. For each Fuel Type, do the following:</t>
  </si>
  <si>
    <t>Electric</t>
  </si>
  <si>
    <t>b. Under "Enter Value" (Column C), enter the value of the average annual natural gas usage.</t>
  </si>
  <si>
    <t>c. The average annual natural gas usage data will now be converted into MMBtus in Column F. This field is auto-calucated, so you do not need to enter data in this field.</t>
  </si>
  <si>
    <t>b. Under "Enter Value" (Column C), enter the value of the average annual fuel oil usage.</t>
  </si>
  <si>
    <t>c. The average annual fuel oil usage data will now be converted into MMBtus in Column F. This field is auto-calucated, so you do not need to enter data in this field.</t>
  </si>
  <si>
    <t>b. Under "Enter Value" (Column C), enter the value of the average annual propane usage.</t>
  </si>
  <si>
    <t>c. The average annual propane usage data will now be converted into MMBtus in Column F. This field is auto-calucated, so you do not need to enter data in this field.</t>
  </si>
  <si>
    <t>c. Under "Enter Value" (Column C), enter the value of the average annual electricy usage.</t>
  </si>
  <si>
    <t>d. The average annual electricity usage data will now be converted into MMBtus in Column F. This field is auto-calucated, so you do not need to enter data in this field.</t>
  </si>
  <si>
    <t>a. Click on the empty cell under "Select Input Unit" (Column B). An arrow to the right of the cell should appear.</t>
  </si>
  <si>
    <t>b. Click the arrow and a list of units will show up. Choose the unit for which the electricy usage data was recorded in.</t>
  </si>
  <si>
    <t>b. Click the arrow and a list of units will show up. Choose the unit for which the natural gasa usage data was recorded in.</t>
  </si>
  <si>
    <t>b. Click the arrow and a list of units will show up. Choose the unit for which the fuel oil usage data was recorded in.</t>
  </si>
  <si>
    <t>b. Click the arrow and a list of units will show up. Choose the unit for which the propane usage data was recorded in.</t>
  </si>
  <si>
    <t>d. Record the value generated in Column F (highlighted blue) for natural gas main heat households in the Optional Measures of the Performance Data Form.</t>
  </si>
  <si>
    <t>e. Record the value generated in Column F (highlighted blue) for electric main heat households in the Optional Measures of the Performance Data Form.</t>
  </si>
  <si>
    <t>d. Record the value generated in Column F (highlighted blue) for fuel oil main heat households in the Optional Measures of the Performance Data Form.</t>
  </si>
  <si>
    <t>d. Record the value generated in Column F (highlighted blue) for propane main heat households in the Optional Measures of the Performance Data Form.</t>
  </si>
  <si>
    <t>The purpose of this calculator is to help grantees convert energy usage data across all fuel types into a common unit of millions of British thermal units (MMBtus) for Module 3 (Optional Measures) of the Performance Data Form. Using MMBtus as a common unit for energy usage will enable grantees to correctly calculate the "All Households" fields and to use the form to compare the energy usage of their clients across main heating fuel types</t>
  </si>
  <si>
    <r>
      <rPr>
        <b/>
        <sz val="10"/>
        <color theme="1"/>
        <rFont val="Calibri"/>
        <family val="2"/>
        <scheme val="minor"/>
      </rPr>
      <t xml:space="preserve">Note: </t>
    </r>
    <r>
      <rPr>
        <sz val="10"/>
        <color theme="1"/>
        <rFont val="Calibri"/>
        <family val="2"/>
        <scheme val="minor"/>
      </rPr>
      <t xml:space="preserve">For households using "other" main heating fuels (i.e., not electric, natural gas, fuel oil, or propane), only the average annual electricity usage is reported. Currently, the Optional Performance Measures section in OLDC is not setup for states to report the average annual main heating usage for "other" main heat households. </t>
    </r>
  </si>
  <si>
    <t>3. The converted values generated by the calculator should reported in Part A and Part B of Section V of the Optional Measures under the appropriate main fuel household category.</t>
  </si>
  <si>
    <t>[1] February 2018 Monthly Energy Review, Appendix A: British Thermal Unit Conversion Factors. Energy Information Administration.</t>
  </si>
  <si>
    <t>[3] EPA ENERGY STAR Portfolio Manager Techincal Reference - Source Energy. February 2018.</t>
  </si>
  <si>
    <t>APPRISE//03-21-2017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</si>
</sst>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2" x14ac:knownFonts="1">
    <font>
      <sz val="11"/>
      <color theme="1"/>
      <name val="Calibri"/>
      <family val="2"/>
      <scheme val="minor"/>
    </font>
    <font>
      <sz val="10"/>
      <color theme="1"/>
      <name val="Calibri"/>
      <family val="2"/>
      <scheme val="minor"/>
    </font>
    <font>
      <b/>
      <sz val="10"/>
      <color theme="1"/>
      <name val="Calibri"/>
      <family val="2"/>
      <scheme val="minor"/>
    </font>
    <font>
      <b/>
      <u/>
      <sz val="10"/>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
      <b/>
      <u/>
      <sz val="11"/>
      <color theme="1"/>
      <name val="Calibri"/>
      <family val="2"/>
      <scheme val="minor"/>
    </font>
    <font>
      <b/>
      <sz val="14"/>
      <color rgb="FFC00000"/>
      <name val="Calibri"/>
      <family val="2"/>
      <scheme val="minor"/>
    </font>
    <font>
      <b/>
      <sz val="20"/>
      <color rgb="FFFF0000"/>
      <name val="Calibri"/>
      <family val="2"/>
      <scheme val="minor"/>
    </font>
    <font>
      <sz val="12"/>
      <color theme="1"/>
      <name val="Calibri"/>
      <family val="2"/>
      <scheme val="minor"/>
    </font>
    <font>
      <b/>
      <i/>
      <sz val="11"/>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0" tint="-0.14999847407452621"/>
        <bgColor indexed="64"/>
      </patternFill>
    </fill>
  </fills>
  <borders count="46">
    <border>
      <left/>
      <right/>
      <top/>
      <bottom/>
      <diagonal/>
    </border>
    <border>
      <left style="double">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double">
        <color auto="1"/>
      </right>
      <top style="double">
        <color auto="1"/>
      </top>
      <bottom/>
      <diagonal/>
    </border>
    <border>
      <left style="double">
        <color auto="1"/>
      </left>
      <right style="thin">
        <color auto="1"/>
      </right>
      <top/>
      <bottom/>
      <diagonal/>
    </border>
    <border>
      <left style="double">
        <color auto="1"/>
      </left>
      <right style="thin">
        <color auto="1"/>
      </right>
      <top/>
      <bottom style="double">
        <color auto="1"/>
      </bottom>
      <diagonal/>
    </border>
    <border>
      <left style="thin">
        <color auto="1"/>
      </left>
      <right style="thin">
        <color auto="1"/>
      </right>
      <top/>
      <bottom/>
      <diagonal/>
    </border>
    <border>
      <left style="thin">
        <color auto="1"/>
      </left>
      <right style="thin">
        <color auto="1"/>
      </right>
      <top/>
      <bottom style="double">
        <color auto="1"/>
      </bottom>
      <diagonal/>
    </border>
    <border>
      <left/>
      <right/>
      <top/>
      <bottom style="double">
        <color auto="1"/>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right/>
      <top style="double">
        <color auto="1"/>
      </top>
      <bottom style="double">
        <color auto="1"/>
      </bottom>
      <diagonal/>
    </border>
    <border>
      <left style="thin">
        <color auto="1"/>
      </left>
      <right style="double">
        <color auto="1"/>
      </right>
      <top/>
      <bottom/>
      <diagonal/>
    </border>
    <border>
      <left style="thin">
        <color auto="1"/>
      </left>
      <right style="double">
        <color auto="1"/>
      </right>
      <top/>
      <bottom style="double">
        <color auto="1"/>
      </bottom>
      <diagonal/>
    </border>
    <border>
      <left style="thin">
        <color auto="1"/>
      </left>
      <right style="thin">
        <color auto="1"/>
      </right>
      <top style="double">
        <color auto="1"/>
      </top>
      <bottom style="hair">
        <color auto="1"/>
      </bottom>
      <diagonal/>
    </border>
    <border>
      <left style="thin">
        <color auto="1"/>
      </left>
      <right style="thin">
        <color auto="1"/>
      </right>
      <top style="hair">
        <color auto="1"/>
      </top>
      <bottom style="double">
        <color auto="1"/>
      </bottom>
      <diagonal/>
    </border>
    <border>
      <left style="thin">
        <color auto="1"/>
      </left>
      <right/>
      <top style="double">
        <color auto="1"/>
      </top>
      <bottom/>
      <diagonal/>
    </border>
    <border>
      <left style="thin">
        <color auto="1"/>
      </left>
      <right style="hair">
        <color auto="1"/>
      </right>
      <top style="double">
        <color auto="1"/>
      </top>
      <bottom style="double">
        <color auto="1"/>
      </bottom>
      <diagonal/>
    </border>
    <border>
      <left style="thin">
        <color auto="1"/>
      </left>
      <right style="hair">
        <color auto="1"/>
      </right>
      <top style="double">
        <color auto="1"/>
      </top>
      <bottom style="hair">
        <color auto="1"/>
      </bottom>
      <diagonal/>
    </border>
    <border>
      <left style="thin">
        <color auto="1"/>
      </left>
      <right style="hair">
        <color auto="1"/>
      </right>
      <top style="hair">
        <color auto="1"/>
      </top>
      <bottom style="double">
        <color auto="1"/>
      </bottom>
      <diagonal/>
    </border>
    <border>
      <left/>
      <right style="thin">
        <color auto="1"/>
      </right>
      <top style="double">
        <color auto="1"/>
      </top>
      <bottom/>
      <diagonal/>
    </border>
    <border>
      <left style="thin">
        <color auto="1"/>
      </left>
      <right style="hair">
        <color auto="1"/>
      </right>
      <top style="thin">
        <color auto="1"/>
      </top>
      <bottom style="double">
        <color auto="1"/>
      </bottom>
      <diagonal/>
    </border>
    <border>
      <left/>
      <right style="thin">
        <color auto="1"/>
      </right>
      <top style="thin">
        <color auto="1"/>
      </top>
      <bottom style="double">
        <color auto="1"/>
      </bottom>
      <diagonal/>
    </border>
    <border>
      <left style="hair">
        <color auto="1"/>
      </left>
      <right style="thin">
        <color auto="1"/>
      </right>
      <top style="double">
        <color auto="1"/>
      </top>
      <bottom/>
      <diagonal/>
    </border>
    <border>
      <left style="hair">
        <color auto="1"/>
      </left>
      <right style="thin">
        <color auto="1"/>
      </right>
      <top/>
      <bottom style="double">
        <color auto="1"/>
      </bottom>
      <diagonal/>
    </border>
    <border>
      <left style="hair">
        <color auto="1"/>
      </left>
      <right style="thin">
        <color auto="1"/>
      </right>
      <top/>
      <bottom/>
      <diagonal/>
    </border>
    <border>
      <left style="thin">
        <color auto="1"/>
      </left>
      <right style="thin">
        <color auto="1"/>
      </right>
      <top style="hair">
        <color auto="1"/>
      </top>
      <bottom/>
      <diagonal/>
    </border>
    <border>
      <left style="thin">
        <color auto="1"/>
      </left>
      <right style="hair">
        <color auto="1"/>
      </right>
      <top style="hair">
        <color auto="1"/>
      </top>
      <bottom/>
      <diagonal/>
    </border>
    <border>
      <left style="thin">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top style="thin">
        <color indexed="64"/>
      </top>
      <bottom/>
      <diagonal/>
    </border>
    <border>
      <left/>
      <right/>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top style="double">
        <color indexed="64"/>
      </top>
      <bottom/>
      <diagonal/>
    </border>
  </borders>
  <cellStyleXfs count="2">
    <xf numFmtId="0" fontId="0" fillId="0" borderId="0"/>
    <xf numFmtId="0" fontId="5" fillId="0" borderId="0" applyNumberFormat="0" applyFill="0" applyBorder="0" applyAlignment="0" applyProtection="0"/>
  </cellStyleXfs>
  <cellXfs count="87">
    <xf numFmtId="0" fontId="0" fillId="0" borderId="0" xfId="0"/>
    <xf numFmtId="0" fontId="4" fillId="0" borderId="0" xfId="0" applyFont="1"/>
    <xf numFmtId="0" fontId="1" fillId="0" borderId="4" xfId="0" applyFont="1" applyBorder="1" applyAlignment="1" applyProtection="1">
      <alignment vertical="center" wrapText="1"/>
    </xf>
    <xf numFmtId="0" fontId="2" fillId="0" borderId="9" xfId="0" applyFont="1" applyBorder="1" applyAlignment="1" applyProtection="1">
      <alignment wrapText="1"/>
    </xf>
    <xf numFmtId="0" fontId="2" fillId="2" borderId="10" xfId="0" applyFont="1" applyFill="1" applyBorder="1" applyAlignment="1" applyProtection="1">
      <alignment horizontal="center" wrapText="1"/>
    </xf>
    <xf numFmtId="0" fontId="1" fillId="0" borderId="9" xfId="0" applyFont="1" applyBorder="1" applyAlignment="1" applyProtection="1">
      <alignment vertical="center" wrapText="1"/>
    </xf>
    <xf numFmtId="4" fontId="1" fillId="0" borderId="6" xfId="0" applyNumberFormat="1" applyFont="1" applyBorder="1" applyAlignment="1" applyProtection="1">
      <alignment horizontal="center" vertical="center"/>
      <protection locked="0"/>
    </xf>
    <xf numFmtId="4" fontId="1" fillId="0" borderId="10" xfId="0" applyNumberFormat="1" applyFont="1" applyBorder="1" applyAlignment="1" applyProtection="1">
      <alignment horizontal="center" vertical="center"/>
      <protection locked="0"/>
    </xf>
    <xf numFmtId="0" fontId="1" fillId="0" borderId="9" xfId="0" applyFont="1" applyFill="1" applyBorder="1" applyAlignment="1" applyProtection="1">
      <alignment vertical="center" wrapText="1"/>
    </xf>
    <xf numFmtId="0" fontId="0" fillId="0" borderId="0" xfId="0" applyAlignment="1">
      <alignment wrapText="1"/>
    </xf>
    <xf numFmtId="0" fontId="5" fillId="0" borderId="0" xfId="1" applyAlignment="1">
      <alignment vertical="center" wrapText="1"/>
    </xf>
    <xf numFmtId="0" fontId="4" fillId="0" borderId="22" xfId="0" applyFont="1" applyBorder="1" applyAlignment="1">
      <alignment horizontal="center" wrapText="1"/>
    </xf>
    <xf numFmtId="0" fontId="4" fillId="0" borderId="23" xfId="0" applyFont="1" applyBorder="1" applyAlignment="1">
      <alignment horizontal="center" wrapText="1"/>
    </xf>
    <xf numFmtId="0" fontId="7" fillId="0" borderId="0" xfId="0" applyFont="1"/>
    <xf numFmtId="0" fontId="1" fillId="0" borderId="6" xfId="0" applyFont="1" applyFill="1" applyBorder="1" applyAlignment="1" applyProtection="1">
      <alignment vertical="center"/>
      <protection locked="0"/>
    </xf>
    <xf numFmtId="0" fontId="1" fillId="0" borderId="10" xfId="0" applyFont="1" applyFill="1" applyBorder="1" applyAlignment="1" applyProtection="1">
      <alignment vertical="center"/>
      <protection locked="0"/>
    </xf>
    <xf numFmtId="0" fontId="0" fillId="0" borderId="9" xfId="0" applyBorder="1" applyAlignment="1">
      <alignment vertical="center"/>
    </xf>
    <xf numFmtId="0" fontId="0" fillId="0" borderId="10" xfId="0" applyBorder="1" applyAlignment="1">
      <alignment vertical="center"/>
    </xf>
    <xf numFmtId="0" fontId="0" fillId="0" borderId="18" xfId="0" applyBorder="1" applyAlignment="1">
      <alignment horizontal="center" vertical="center" wrapText="1"/>
    </xf>
    <xf numFmtId="0" fontId="0" fillId="0" borderId="12" xfId="0" applyBorder="1" applyAlignment="1">
      <alignment horizontal="center" vertical="center" wrapText="1"/>
    </xf>
    <xf numFmtId="2" fontId="0" fillId="0" borderId="11" xfId="0" applyNumberFormat="1" applyBorder="1" applyAlignment="1">
      <alignment horizontal="center" vertical="center" wrapText="1"/>
    </xf>
    <xf numFmtId="0" fontId="0" fillId="0" borderId="15" xfId="0" applyBorder="1" applyAlignment="1">
      <alignment vertical="center"/>
    </xf>
    <xf numFmtId="0" fontId="0" fillId="0" borderId="19" xfId="0" applyBorder="1" applyAlignment="1">
      <alignment horizontal="center" vertical="center" wrapText="1"/>
    </xf>
    <xf numFmtId="0" fontId="0" fillId="0" borderId="27" xfId="0" applyBorder="1" applyAlignment="1">
      <alignment vertical="center"/>
    </xf>
    <xf numFmtId="0" fontId="0" fillId="0" borderId="28" xfId="0" applyBorder="1" applyAlignment="1">
      <alignment horizontal="center" vertical="center" wrapText="1"/>
    </xf>
    <xf numFmtId="0" fontId="0" fillId="0" borderId="29" xfId="0" applyBorder="1" applyAlignment="1">
      <alignment vertical="center"/>
    </xf>
    <xf numFmtId="0" fontId="0" fillId="0" borderId="30" xfId="0" applyBorder="1" applyAlignment="1">
      <alignment horizontal="center" vertical="center" wrapText="1"/>
    </xf>
    <xf numFmtId="0" fontId="0" fillId="0" borderId="16" xfId="0" applyBorder="1" applyAlignment="1">
      <alignment vertical="center"/>
    </xf>
    <xf numFmtId="0" fontId="0" fillId="0" borderId="20" xfId="0" applyBorder="1" applyAlignment="1">
      <alignment horizontal="center" vertical="center" wrapText="1"/>
    </xf>
    <xf numFmtId="164" fontId="0" fillId="0" borderId="18" xfId="0" applyNumberFormat="1" applyBorder="1" applyAlignment="1">
      <alignment horizontal="center" vertical="center" wrapText="1"/>
    </xf>
    <xf numFmtId="0" fontId="2" fillId="3" borderId="11" xfId="0" applyFont="1" applyFill="1" applyBorder="1" applyAlignment="1" applyProtection="1">
      <alignment horizontal="center" wrapText="1"/>
    </xf>
    <xf numFmtId="4" fontId="2" fillId="0" borderId="13" xfId="0" applyNumberFormat="1" applyFont="1" applyBorder="1" applyAlignment="1" applyProtection="1">
      <alignment horizontal="center" vertical="center"/>
    </xf>
    <xf numFmtId="4" fontId="2" fillId="0" borderId="11" xfId="0" applyNumberFormat="1" applyFont="1" applyBorder="1" applyAlignment="1" applyProtection="1">
      <alignment horizontal="center" vertical="center"/>
    </xf>
    <xf numFmtId="0" fontId="2" fillId="4" borderId="10" xfId="0" applyFont="1" applyFill="1" applyBorder="1" applyAlignment="1" applyProtection="1">
      <alignment horizontal="center" wrapText="1"/>
    </xf>
    <xf numFmtId="0" fontId="1" fillId="4" borderId="6" xfId="0" applyFont="1" applyFill="1" applyBorder="1" applyAlignment="1" applyProtection="1">
      <alignment horizontal="center" vertical="center"/>
    </xf>
    <xf numFmtId="0" fontId="1" fillId="4" borderId="10" xfId="0" applyFont="1" applyFill="1" applyBorder="1" applyAlignment="1" applyProtection="1">
      <alignment horizontal="center" vertical="center"/>
    </xf>
    <xf numFmtId="0" fontId="1" fillId="0" borderId="0" xfId="0" applyFont="1" applyProtection="1"/>
    <xf numFmtId="0" fontId="2" fillId="0" borderId="0" xfId="0" applyFont="1" applyAlignment="1" applyProtection="1">
      <alignment wrapText="1"/>
    </xf>
    <xf numFmtId="0" fontId="1" fillId="0" borderId="0" xfId="0" applyFont="1" applyAlignment="1" applyProtection="1">
      <alignment horizontal="center"/>
    </xf>
    <xf numFmtId="0" fontId="1" fillId="0" borderId="0" xfId="0" applyFont="1" applyAlignment="1" applyProtection="1">
      <alignment horizontal="left"/>
    </xf>
    <xf numFmtId="0" fontId="0" fillId="0" borderId="0" xfId="0" applyFont="1" applyAlignment="1">
      <alignment vertical="center" wrapText="1"/>
    </xf>
    <xf numFmtId="0" fontId="10" fillId="0" borderId="0" xfId="0" applyFont="1" applyAlignment="1">
      <alignment horizontal="left" vertical="center"/>
    </xf>
    <xf numFmtId="0" fontId="10" fillId="0" borderId="8" xfId="0" applyFont="1" applyBorder="1" applyAlignment="1">
      <alignment horizontal="left" vertical="center"/>
    </xf>
    <xf numFmtId="0" fontId="11" fillId="0" borderId="0" xfId="0" applyFont="1" applyAlignment="1">
      <alignment horizontal="left" vertical="center" wrapText="1"/>
    </xf>
    <xf numFmtId="0" fontId="0" fillId="0" borderId="38" xfId="0" applyBorder="1" applyAlignment="1">
      <alignment horizontal="left" vertical="center" wrapText="1"/>
    </xf>
    <xf numFmtId="0" fontId="0" fillId="0" borderId="36" xfId="0" applyBorder="1" applyAlignment="1">
      <alignment horizontal="left" vertical="center" wrapText="1"/>
    </xf>
    <xf numFmtId="0" fontId="0" fillId="0" borderId="39" xfId="0" applyBorder="1" applyAlignment="1">
      <alignment horizontal="left" vertical="center" wrapText="1"/>
    </xf>
    <xf numFmtId="0" fontId="0" fillId="0" borderId="32" xfId="0" applyBorder="1" applyAlignment="1">
      <alignment horizontal="left" vertical="center" wrapText="1"/>
    </xf>
    <xf numFmtId="0" fontId="0" fillId="0" borderId="0" xfId="0" applyBorder="1" applyAlignment="1">
      <alignment horizontal="left" vertical="center" wrapText="1"/>
    </xf>
    <xf numFmtId="0" fontId="0" fillId="0" borderId="33" xfId="0" applyBorder="1" applyAlignment="1">
      <alignment horizontal="left" vertical="center" wrapText="1"/>
    </xf>
    <xf numFmtId="0" fontId="0" fillId="0" borderId="40" xfId="0" applyBorder="1" applyAlignment="1">
      <alignment horizontal="left" vertical="center" wrapText="1"/>
    </xf>
    <xf numFmtId="0" fontId="0" fillId="0" borderId="37" xfId="0" applyBorder="1" applyAlignment="1">
      <alignment horizontal="left" vertical="center" wrapText="1"/>
    </xf>
    <xf numFmtId="0" fontId="0" fillId="0" borderId="41" xfId="0" applyBorder="1" applyAlignment="1">
      <alignment horizontal="left" vertical="center" wrapText="1"/>
    </xf>
    <xf numFmtId="0" fontId="9" fillId="0" borderId="0" xfId="0" applyFont="1" applyAlignment="1">
      <alignment horizontal="center" wrapText="1"/>
    </xf>
    <xf numFmtId="0" fontId="4" fillId="0" borderId="42" xfId="0" applyFont="1" applyBorder="1" applyAlignment="1">
      <alignment horizontal="center"/>
    </xf>
    <xf numFmtId="0" fontId="4" fillId="0" borderId="43" xfId="0" applyFont="1" applyBorder="1" applyAlignment="1">
      <alignment horizontal="center"/>
    </xf>
    <xf numFmtId="0" fontId="4" fillId="0" borderId="44" xfId="0" applyFont="1" applyBorder="1" applyAlignment="1">
      <alignment horizontal="center"/>
    </xf>
    <xf numFmtId="0" fontId="0" fillId="0" borderId="34" xfId="0" applyBorder="1" applyAlignment="1">
      <alignment horizontal="left" vertical="center" wrapText="1"/>
    </xf>
    <xf numFmtId="0" fontId="0" fillId="0" borderId="8" xfId="0" applyBorder="1" applyAlignment="1">
      <alignment horizontal="left" vertical="center" wrapText="1"/>
    </xf>
    <xf numFmtId="0" fontId="0" fillId="0" borderId="35" xfId="0" applyBorder="1" applyAlignment="1">
      <alignment horizontal="left" vertical="center" wrapText="1"/>
    </xf>
    <xf numFmtId="0" fontId="10" fillId="0" borderId="45" xfId="0" applyFont="1" applyBorder="1" applyAlignment="1">
      <alignment horizontal="left" vertical="center"/>
    </xf>
    <xf numFmtId="0" fontId="1" fillId="0" borderId="0" xfId="0" applyFont="1" applyAlignment="1">
      <alignment horizontal="left" vertical="center" wrapText="1"/>
    </xf>
    <xf numFmtId="0" fontId="8" fillId="0" borderId="8" xfId="0" applyFont="1" applyBorder="1" applyAlignment="1" applyProtection="1"/>
    <xf numFmtId="0" fontId="5" fillId="0" borderId="0" xfId="1" applyAlignment="1"/>
    <xf numFmtId="0" fontId="0" fillId="0" borderId="0" xfId="0" applyAlignment="1"/>
    <xf numFmtId="0" fontId="5" fillId="0" borderId="0" xfId="1" applyAlignment="1">
      <alignment wrapText="1"/>
    </xf>
    <xf numFmtId="0" fontId="6" fillId="0" borderId="0" xfId="1" applyFont="1" applyAlignment="1">
      <alignment wrapText="1"/>
    </xf>
    <xf numFmtId="0" fontId="0" fillId="0" borderId="0" xfId="0" applyAlignment="1">
      <alignment wrapText="1"/>
    </xf>
    <xf numFmtId="0" fontId="6" fillId="0" borderId="0" xfId="0" applyFont="1" applyAlignment="1">
      <alignment wrapText="1"/>
    </xf>
    <xf numFmtId="0" fontId="8" fillId="0" borderId="8" xfId="0" applyFont="1" applyBorder="1" applyAlignment="1"/>
    <xf numFmtId="0" fontId="0" fillId="0" borderId="8" xfId="0" applyBorder="1" applyAlignment="1"/>
    <xf numFmtId="0" fontId="0" fillId="0" borderId="4" xfId="0" applyBorder="1" applyAlignment="1">
      <alignment vertical="center"/>
    </xf>
    <xf numFmtId="2" fontId="0" fillId="0" borderId="3" xfId="0" applyNumberFormat="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4" fillId="0" borderId="17" xfId="0" applyFont="1" applyBorder="1" applyAlignment="1">
      <alignment horizontal="center" wrapText="1"/>
    </xf>
    <xf numFmtId="0" fontId="0" fillId="0" borderId="21" xfId="0" applyBorder="1" applyAlignment="1">
      <alignment horizontal="center" wrapText="1"/>
    </xf>
    <xf numFmtId="0" fontId="4" fillId="0" borderId="1" xfId="0" applyFont="1" applyBorder="1" applyAlignment="1"/>
    <xf numFmtId="0" fontId="0" fillId="0" borderId="5" xfId="0" applyBorder="1" applyAlignment="1"/>
    <xf numFmtId="0" fontId="4" fillId="0" borderId="2" xfId="0" applyFont="1" applyBorder="1" applyAlignment="1"/>
    <xf numFmtId="0" fontId="0" fillId="0" borderId="7" xfId="0" applyBorder="1" applyAlignment="1"/>
    <xf numFmtId="0" fontId="4" fillId="0" borderId="3" xfId="0" applyFont="1" applyBorder="1" applyAlignment="1">
      <alignment horizontal="center" wrapText="1"/>
    </xf>
    <xf numFmtId="0" fontId="0" fillId="0" borderId="14" xfId="0" applyBorder="1" applyAlignment="1">
      <alignment horizontal="center" wrapText="1"/>
    </xf>
    <xf numFmtId="0" fontId="0" fillId="0" borderId="24" xfId="0" applyBorder="1" applyAlignment="1">
      <alignment horizontal="center" vertical="center" wrapText="1"/>
    </xf>
    <xf numFmtId="0" fontId="0" fillId="0" borderId="26" xfId="0" applyBorder="1" applyAlignment="1">
      <alignment horizontal="center" vertical="center" wrapText="1"/>
    </xf>
    <xf numFmtId="0" fontId="0" fillId="0" borderId="31" xfId="0" applyBorder="1" applyAlignment="1">
      <alignment horizontal="center" vertical="center" wrapText="1"/>
    </xf>
    <xf numFmtId="0" fontId="0" fillId="0" borderId="25" xfId="0" applyBorder="1" applyAlignment="1">
      <alignment horizontal="center" vertical="center" wrapText="1"/>
    </xf>
  </cellXfs>
  <cellStyles count="2">
    <cellStyle name="Hyperlink" xfId="1" builtinId="8"/>
    <cellStyle name="Normal" xfId="0" builtinId="0"/>
  </cellStyles>
  <dxfs count="2">
    <dxf>
      <font>
        <b/>
        <i val="0"/>
      </font>
      <fill>
        <patternFill>
          <bgColor rgb="FF00B0F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eia.gov/totalenergy/data/monthly/pdf/sec13.pdf" TargetMode="External"/><Relationship Id="rId2" Type="http://schemas.openxmlformats.org/officeDocument/2006/relationships/hyperlink" Target="https://portfoliomanager.energystar.gov/pdf/reference/Source%20Energy.pdf" TargetMode="External"/><Relationship Id="rId1" Type="http://schemas.openxmlformats.org/officeDocument/2006/relationships/hyperlink" Target="https://www.eia.gov/tools/faqs/faq.cfm?id=45&amp;t=8" TargetMode="Externa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2"/>
  <sheetViews>
    <sheetView tabSelected="1" workbookViewId="0">
      <selection activeCell="A5" sqref="A5:T5"/>
    </sheetView>
  </sheetViews>
  <sheetFormatPr defaultRowHeight="15" x14ac:dyDescent="0.25"/>
  <sheetData>
    <row r="1" spans="1:20" x14ac:dyDescent="0.25">
      <c r="A1" s="43" t="s">
        <v>69</v>
      </c>
      <c r="B1" s="43"/>
      <c r="C1" s="43"/>
      <c r="D1" s="43"/>
      <c r="E1" s="43"/>
      <c r="F1" s="43"/>
      <c r="G1" s="43"/>
      <c r="H1" s="43"/>
      <c r="I1" s="43"/>
      <c r="J1" s="43"/>
      <c r="K1" s="43"/>
      <c r="L1" s="43"/>
      <c r="M1" s="43"/>
      <c r="N1" s="43"/>
      <c r="O1" s="43"/>
      <c r="P1" s="43"/>
      <c r="Q1" s="43"/>
      <c r="R1" s="43"/>
      <c r="S1" s="43"/>
      <c r="T1" s="43"/>
    </row>
    <row r="2" spans="1:20" x14ac:dyDescent="0.25">
      <c r="A2" s="43"/>
      <c r="B2" s="43"/>
      <c r="C2" s="43"/>
      <c r="D2" s="43"/>
      <c r="E2" s="43"/>
      <c r="F2" s="43"/>
      <c r="G2" s="43"/>
      <c r="H2" s="43"/>
      <c r="I2" s="43"/>
      <c r="J2" s="43"/>
      <c r="K2" s="43"/>
      <c r="L2" s="43"/>
      <c r="M2" s="43"/>
      <c r="N2" s="43"/>
      <c r="O2" s="43"/>
      <c r="P2" s="43"/>
      <c r="Q2" s="43"/>
      <c r="R2" s="43"/>
      <c r="S2" s="43"/>
      <c r="T2" s="43"/>
    </row>
    <row r="3" spans="1:20" x14ac:dyDescent="0.25">
      <c r="A3" s="43"/>
      <c r="B3" s="43"/>
      <c r="C3" s="43"/>
      <c r="D3" s="43"/>
      <c r="E3" s="43"/>
      <c r="F3" s="43"/>
      <c r="G3" s="43"/>
      <c r="H3" s="43"/>
      <c r="I3" s="43"/>
      <c r="J3" s="43"/>
      <c r="K3" s="43"/>
      <c r="L3" s="43"/>
      <c r="M3" s="43"/>
      <c r="N3" s="43"/>
      <c r="O3" s="43"/>
      <c r="P3" s="43"/>
      <c r="Q3" s="43"/>
      <c r="R3" s="43"/>
      <c r="S3" s="43"/>
      <c r="T3" s="43"/>
    </row>
    <row r="4" spans="1:20" x14ac:dyDescent="0.25">
      <c r="A4" s="43"/>
      <c r="B4" s="43"/>
      <c r="C4" s="43"/>
      <c r="D4" s="43"/>
      <c r="E4" s="43"/>
      <c r="F4" s="43"/>
      <c r="G4" s="43"/>
      <c r="H4" s="43"/>
      <c r="I4" s="43"/>
      <c r="J4" s="43"/>
      <c r="K4" s="43"/>
      <c r="L4" s="43"/>
      <c r="M4" s="43"/>
      <c r="N4" s="43"/>
      <c r="O4" s="43"/>
      <c r="P4" s="43"/>
      <c r="Q4" s="43"/>
      <c r="R4" s="43"/>
      <c r="S4" s="43"/>
      <c r="T4" s="43"/>
    </row>
    <row r="5" spans="1:20" ht="26.25" x14ac:dyDescent="0.4">
      <c r="A5" s="53" t="s">
        <v>48</v>
      </c>
      <c r="B5" s="53"/>
      <c r="C5" s="53"/>
      <c r="D5" s="53"/>
      <c r="E5" s="53"/>
      <c r="F5" s="53"/>
      <c r="G5" s="53"/>
      <c r="H5" s="53"/>
      <c r="I5" s="53"/>
      <c r="J5" s="53"/>
      <c r="K5" s="53"/>
      <c r="L5" s="53"/>
      <c r="M5" s="53"/>
      <c r="N5" s="53"/>
      <c r="O5" s="53"/>
      <c r="P5" s="53"/>
      <c r="Q5" s="53"/>
      <c r="R5" s="53"/>
      <c r="S5" s="53"/>
      <c r="T5" s="53"/>
    </row>
    <row r="6" spans="1:20" x14ac:dyDescent="0.25">
      <c r="A6" s="41" t="s">
        <v>49</v>
      </c>
      <c r="B6" s="41"/>
      <c r="C6" s="41"/>
      <c r="D6" s="41"/>
      <c r="E6" s="41"/>
      <c r="F6" s="41"/>
      <c r="G6" s="41"/>
      <c r="H6" s="41"/>
      <c r="I6" s="41"/>
      <c r="J6" s="41"/>
      <c r="K6" s="41"/>
      <c r="L6" s="41"/>
      <c r="M6" s="41"/>
      <c r="N6" s="41"/>
      <c r="O6" s="41"/>
      <c r="P6" s="41"/>
      <c r="Q6" s="41"/>
      <c r="R6" s="41"/>
      <c r="S6" s="41"/>
      <c r="T6" s="41"/>
    </row>
    <row r="7" spans="1:20" x14ac:dyDescent="0.25">
      <c r="A7" s="41"/>
      <c r="B7" s="41"/>
      <c r="C7" s="41"/>
      <c r="D7" s="41"/>
      <c r="E7" s="41"/>
      <c r="F7" s="41"/>
      <c r="G7" s="41"/>
      <c r="H7" s="41"/>
      <c r="I7" s="41"/>
      <c r="J7" s="41"/>
      <c r="K7" s="41"/>
      <c r="L7" s="41"/>
      <c r="M7" s="41"/>
      <c r="N7" s="41"/>
      <c r="O7" s="41"/>
      <c r="P7" s="41"/>
      <c r="Q7" s="41"/>
      <c r="R7" s="41"/>
      <c r="S7" s="41"/>
      <c r="T7" s="41"/>
    </row>
    <row r="8" spans="1:20" x14ac:dyDescent="0.25">
      <c r="A8" s="41" t="s">
        <v>50</v>
      </c>
      <c r="B8" s="41"/>
      <c r="C8" s="41"/>
      <c r="D8" s="41"/>
      <c r="E8" s="41"/>
      <c r="F8" s="41"/>
      <c r="G8" s="41"/>
      <c r="H8" s="41"/>
      <c r="I8" s="41"/>
      <c r="J8" s="41"/>
      <c r="K8" s="41"/>
      <c r="L8" s="41"/>
      <c r="M8" s="41"/>
      <c r="N8" s="41"/>
      <c r="O8" s="41"/>
      <c r="P8" s="41"/>
      <c r="Q8" s="41"/>
      <c r="R8" s="41"/>
      <c r="S8" s="41"/>
      <c r="T8" s="41"/>
    </row>
    <row r="9" spans="1:20" ht="15.75" thickBot="1" x14ac:dyDescent="0.3">
      <c r="A9" s="42"/>
      <c r="B9" s="42"/>
      <c r="C9" s="42"/>
      <c r="D9" s="42"/>
      <c r="E9" s="42"/>
      <c r="F9" s="42"/>
      <c r="G9" s="42"/>
      <c r="H9" s="42"/>
      <c r="I9" s="42"/>
      <c r="J9" s="42"/>
      <c r="K9" s="42"/>
      <c r="L9" s="42"/>
      <c r="M9" s="42"/>
      <c r="N9" s="42"/>
      <c r="O9" s="42"/>
      <c r="P9" s="42"/>
      <c r="Q9" s="42"/>
      <c r="R9" s="42"/>
      <c r="S9" s="42"/>
      <c r="T9" s="42"/>
    </row>
    <row r="10" spans="1:20" ht="15.75" thickTop="1" x14ac:dyDescent="0.25">
      <c r="A10" s="54" t="s">
        <v>51</v>
      </c>
      <c r="B10" s="55"/>
      <c r="C10" s="55"/>
      <c r="D10" s="55"/>
      <c r="E10" s="56"/>
      <c r="F10" s="54" t="s">
        <v>2</v>
      </c>
      <c r="G10" s="55"/>
      <c r="H10" s="55"/>
      <c r="I10" s="55"/>
      <c r="J10" s="56"/>
      <c r="K10" s="54" t="s">
        <v>8</v>
      </c>
      <c r="L10" s="55"/>
      <c r="M10" s="55"/>
      <c r="N10" s="55"/>
      <c r="O10" s="56"/>
      <c r="P10" s="54" t="s">
        <v>39</v>
      </c>
      <c r="Q10" s="55"/>
      <c r="R10" s="55"/>
      <c r="S10" s="55"/>
      <c r="T10" s="56"/>
    </row>
    <row r="11" spans="1:20" ht="15" customHeight="1" x14ac:dyDescent="0.25">
      <c r="A11" s="44" t="s">
        <v>60</v>
      </c>
      <c r="B11" s="45"/>
      <c r="C11" s="45"/>
      <c r="D11" s="45"/>
      <c r="E11" s="46"/>
      <c r="F11" s="44" t="s">
        <v>60</v>
      </c>
      <c r="G11" s="45"/>
      <c r="H11" s="45"/>
      <c r="I11" s="45"/>
      <c r="J11" s="46"/>
      <c r="K11" s="44" t="s">
        <v>60</v>
      </c>
      <c r="L11" s="45"/>
      <c r="M11" s="45"/>
      <c r="N11" s="45"/>
      <c r="O11" s="46"/>
      <c r="P11" s="44" t="s">
        <v>60</v>
      </c>
      <c r="Q11" s="45"/>
      <c r="R11" s="45"/>
      <c r="S11" s="45"/>
      <c r="T11" s="46"/>
    </row>
    <row r="12" spans="1:20" x14ac:dyDescent="0.25">
      <c r="A12" s="47"/>
      <c r="B12" s="48"/>
      <c r="C12" s="48"/>
      <c r="D12" s="48"/>
      <c r="E12" s="49"/>
      <c r="F12" s="47"/>
      <c r="G12" s="48"/>
      <c r="H12" s="48"/>
      <c r="I12" s="48"/>
      <c r="J12" s="49"/>
      <c r="K12" s="47"/>
      <c r="L12" s="48"/>
      <c r="M12" s="48"/>
      <c r="N12" s="48"/>
      <c r="O12" s="49"/>
      <c r="P12" s="47"/>
      <c r="Q12" s="48"/>
      <c r="R12" s="48"/>
      <c r="S12" s="48"/>
      <c r="T12" s="49"/>
    </row>
    <row r="13" spans="1:20" x14ac:dyDescent="0.25">
      <c r="A13" s="50"/>
      <c r="B13" s="51"/>
      <c r="C13" s="51"/>
      <c r="D13" s="51"/>
      <c r="E13" s="52"/>
      <c r="F13" s="50"/>
      <c r="G13" s="51"/>
      <c r="H13" s="51"/>
      <c r="I13" s="51"/>
      <c r="J13" s="52"/>
      <c r="K13" s="50"/>
      <c r="L13" s="51"/>
      <c r="M13" s="51"/>
      <c r="N13" s="51"/>
      <c r="O13" s="52"/>
      <c r="P13" s="50"/>
      <c r="Q13" s="51"/>
      <c r="R13" s="51"/>
      <c r="S13" s="51"/>
      <c r="T13" s="52"/>
    </row>
    <row r="14" spans="1:20" x14ac:dyDescent="0.25">
      <c r="A14" s="44" t="s">
        <v>61</v>
      </c>
      <c r="B14" s="45"/>
      <c r="C14" s="45"/>
      <c r="D14" s="45"/>
      <c r="E14" s="46"/>
      <c r="F14" s="44" t="s">
        <v>62</v>
      </c>
      <c r="G14" s="45"/>
      <c r="H14" s="45"/>
      <c r="I14" s="45"/>
      <c r="J14" s="46"/>
      <c r="K14" s="44" t="s">
        <v>63</v>
      </c>
      <c r="L14" s="45"/>
      <c r="M14" s="45"/>
      <c r="N14" s="45"/>
      <c r="O14" s="46"/>
      <c r="P14" s="44" t="s">
        <v>64</v>
      </c>
      <c r="Q14" s="45"/>
      <c r="R14" s="45"/>
      <c r="S14" s="45"/>
      <c r="T14" s="46"/>
    </row>
    <row r="15" spans="1:20" x14ac:dyDescent="0.25">
      <c r="A15" s="47"/>
      <c r="B15" s="48"/>
      <c r="C15" s="48"/>
      <c r="D15" s="48"/>
      <c r="E15" s="49"/>
      <c r="F15" s="47"/>
      <c r="G15" s="48"/>
      <c r="H15" s="48"/>
      <c r="I15" s="48"/>
      <c r="J15" s="49"/>
      <c r="K15" s="47"/>
      <c r="L15" s="48"/>
      <c r="M15" s="48"/>
      <c r="N15" s="48"/>
      <c r="O15" s="49"/>
      <c r="P15" s="47"/>
      <c r="Q15" s="48"/>
      <c r="R15" s="48"/>
      <c r="S15" s="48"/>
      <c r="T15" s="49"/>
    </row>
    <row r="16" spans="1:20" x14ac:dyDescent="0.25">
      <c r="A16" s="50"/>
      <c r="B16" s="51"/>
      <c r="C16" s="51"/>
      <c r="D16" s="51"/>
      <c r="E16" s="52"/>
      <c r="F16" s="50"/>
      <c r="G16" s="51"/>
      <c r="H16" s="51"/>
      <c r="I16" s="51"/>
      <c r="J16" s="52"/>
      <c r="K16" s="50"/>
      <c r="L16" s="51"/>
      <c r="M16" s="51"/>
      <c r="N16" s="51"/>
      <c r="O16" s="52"/>
      <c r="P16" s="50"/>
      <c r="Q16" s="51"/>
      <c r="R16" s="51"/>
      <c r="S16" s="51"/>
      <c r="T16" s="52"/>
    </row>
    <row r="17" spans="1:20" x14ac:dyDescent="0.25">
      <c r="A17" s="44" t="s">
        <v>58</v>
      </c>
      <c r="B17" s="45"/>
      <c r="C17" s="45"/>
      <c r="D17" s="45"/>
      <c r="E17" s="46"/>
      <c r="F17" s="44" t="s">
        <v>52</v>
      </c>
      <c r="G17" s="45"/>
      <c r="H17" s="45"/>
      <c r="I17" s="45"/>
      <c r="J17" s="46"/>
      <c r="K17" s="44" t="s">
        <v>54</v>
      </c>
      <c r="L17" s="45"/>
      <c r="M17" s="45"/>
      <c r="N17" s="45"/>
      <c r="O17" s="46"/>
      <c r="P17" s="44" t="s">
        <v>56</v>
      </c>
      <c r="Q17" s="45"/>
      <c r="R17" s="45"/>
      <c r="S17" s="45"/>
      <c r="T17" s="46"/>
    </row>
    <row r="18" spans="1:20" x14ac:dyDescent="0.25">
      <c r="A18" s="47"/>
      <c r="B18" s="48"/>
      <c r="C18" s="48"/>
      <c r="D18" s="48"/>
      <c r="E18" s="49"/>
      <c r="F18" s="47"/>
      <c r="G18" s="48"/>
      <c r="H18" s="48"/>
      <c r="I18" s="48"/>
      <c r="J18" s="49"/>
      <c r="K18" s="47"/>
      <c r="L18" s="48"/>
      <c r="M18" s="48"/>
      <c r="N18" s="48"/>
      <c r="O18" s="49"/>
      <c r="P18" s="47"/>
      <c r="Q18" s="48"/>
      <c r="R18" s="48"/>
      <c r="S18" s="48"/>
      <c r="T18" s="49"/>
    </row>
    <row r="19" spans="1:20" x14ac:dyDescent="0.25">
      <c r="A19" s="50"/>
      <c r="B19" s="51"/>
      <c r="C19" s="51"/>
      <c r="D19" s="51"/>
      <c r="E19" s="52"/>
      <c r="F19" s="50"/>
      <c r="G19" s="51"/>
      <c r="H19" s="51"/>
      <c r="I19" s="51"/>
      <c r="J19" s="52"/>
      <c r="K19" s="50"/>
      <c r="L19" s="51"/>
      <c r="M19" s="51"/>
      <c r="N19" s="51"/>
      <c r="O19" s="52"/>
      <c r="P19" s="50"/>
      <c r="Q19" s="51"/>
      <c r="R19" s="51"/>
      <c r="S19" s="51"/>
      <c r="T19" s="52"/>
    </row>
    <row r="20" spans="1:20" ht="15" customHeight="1" x14ac:dyDescent="0.25">
      <c r="A20" s="44" t="s">
        <v>59</v>
      </c>
      <c r="B20" s="45"/>
      <c r="C20" s="45"/>
      <c r="D20" s="45"/>
      <c r="E20" s="46"/>
      <c r="F20" s="44" t="s">
        <v>53</v>
      </c>
      <c r="G20" s="45"/>
      <c r="H20" s="45"/>
      <c r="I20" s="45"/>
      <c r="J20" s="46"/>
      <c r="K20" s="44" t="s">
        <v>55</v>
      </c>
      <c r="L20" s="45"/>
      <c r="M20" s="45"/>
      <c r="N20" s="45"/>
      <c r="O20" s="46"/>
      <c r="P20" s="44" t="s">
        <v>57</v>
      </c>
      <c r="Q20" s="45"/>
      <c r="R20" s="45"/>
      <c r="S20" s="45"/>
      <c r="T20" s="46"/>
    </row>
    <row r="21" spans="1:20" x14ac:dyDescent="0.25">
      <c r="A21" s="47"/>
      <c r="B21" s="48"/>
      <c r="C21" s="48"/>
      <c r="D21" s="48"/>
      <c r="E21" s="49"/>
      <c r="F21" s="47"/>
      <c r="G21" s="48"/>
      <c r="H21" s="48"/>
      <c r="I21" s="48"/>
      <c r="J21" s="49"/>
      <c r="K21" s="47"/>
      <c r="L21" s="48"/>
      <c r="M21" s="48"/>
      <c r="N21" s="48"/>
      <c r="O21" s="49"/>
      <c r="P21" s="47"/>
      <c r="Q21" s="48"/>
      <c r="R21" s="48"/>
      <c r="S21" s="48"/>
      <c r="T21" s="49"/>
    </row>
    <row r="22" spans="1:20" x14ac:dyDescent="0.25">
      <c r="A22" s="47"/>
      <c r="B22" s="48"/>
      <c r="C22" s="48"/>
      <c r="D22" s="48"/>
      <c r="E22" s="49"/>
      <c r="F22" s="47"/>
      <c r="G22" s="48"/>
      <c r="H22" s="48"/>
      <c r="I22" s="48"/>
      <c r="J22" s="49"/>
      <c r="K22" s="47"/>
      <c r="L22" s="48"/>
      <c r="M22" s="48"/>
      <c r="N22" s="48"/>
      <c r="O22" s="49"/>
      <c r="P22" s="47"/>
      <c r="Q22" s="48"/>
      <c r="R22" s="48"/>
      <c r="S22" s="48"/>
      <c r="T22" s="49"/>
    </row>
    <row r="23" spans="1:20" x14ac:dyDescent="0.25">
      <c r="A23" s="50"/>
      <c r="B23" s="51"/>
      <c r="C23" s="51"/>
      <c r="D23" s="51"/>
      <c r="E23" s="52"/>
      <c r="F23" s="50"/>
      <c r="G23" s="51"/>
      <c r="H23" s="51"/>
      <c r="I23" s="51"/>
      <c r="J23" s="52"/>
      <c r="K23" s="50"/>
      <c r="L23" s="51"/>
      <c r="M23" s="51"/>
      <c r="N23" s="51"/>
      <c r="O23" s="52"/>
      <c r="P23" s="50"/>
      <c r="Q23" s="51"/>
      <c r="R23" s="51"/>
      <c r="S23" s="51"/>
      <c r="T23" s="52"/>
    </row>
    <row r="24" spans="1:20" ht="15" customHeight="1" x14ac:dyDescent="0.25">
      <c r="A24" s="44" t="s">
        <v>66</v>
      </c>
      <c r="B24" s="45"/>
      <c r="C24" s="45"/>
      <c r="D24" s="45"/>
      <c r="E24" s="46"/>
      <c r="F24" s="44" t="s">
        <v>65</v>
      </c>
      <c r="G24" s="45"/>
      <c r="H24" s="45"/>
      <c r="I24" s="45"/>
      <c r="J24" s="46"/>
      <c r="K24" s="44" t="s">
        <v>67</v>
      </c>
      <c r="L24" s="45"/>
      <c r="M24" s="45"/>
      <c r="N24" s="45"/>
      <c r="O24" s="46"/>
      <c r="P24" s="44" t="s">
        <v>68</v>
      </c>
      <c r="Q24" s="45"/>
      <c r="R24" s="45"/>
      <c r="S24" s="45"/>
      <c r="T24" s="46"/>
    </row>
    <row r="25" spans="1:20" x14ac:dyDescent="0.25">
      <c r="A25" s="47"/>
      <c r="B25" s="48"/>
      <c r="C25" s="48"/>
      <c r="D25" s="48"/>
      <c r="E25" s="49"/>
      <c r="F25" s="47"/>
      <c r="G25" s="48"/>
      <c r="H25" s="48"/>
      <c r="I25" s="48"/>
      <c r="J25" s="49"/>
      <c r="K25" s="47"/>
      <c r="L25" s="48"/>
      <c r="M25" s="48"/>
      <c r="N25" s="48"/>
      <c r="O25" s="49"/>
      <c r="P25" s="47"/>
      <c r="Q25" s="48"/>
      <c r="R25" s="48"/>
      <c r="S25" s="48"/>
      <c r="T25" s="49"/>
    </row>
    <row r="26" spans="1:20" x14ac:dyDescent="0.25">
      <c r="A26" s="47"/>
      <c r="B26" s="48"/>
      <c r="C26" s="48"/>
      <c r="D26" s="48"/>
      <c r="E26" s="49"/>
      <c r="F26" s="47"/>
      <c r="G26" s="48"/>
      <c r="H26" s="48"/>
      <c r="I26" s="48"/>
      <c r="J26" s="49"/>
      <c r="K26" s="47"/>
      <c r="L26" s="48"/>
      <c r="M26" s="48"/>
      <c r="N26" s="48"/>
      <c r="O26" s="49"/>
      <c r="P26" s="47"/>
      <c r="Q26" s="48"/>
      <c r="R26" s="48"/>
      <c r="S26" s="48"/>
      <c r="T26" s="49"/>
    </row>
    <row r="27" spans="1:20" ht="15.75" thickBot="1" x14ac:dyDescent="0.3">
      <c r="A27" s="57"/>
      <c r="B27" s="58"/>
      <c r="C27" s="58"/>
      <c r="D27" s="58"/>
      <c r="E27" s="59"/>
      <c r="F27" s="57"/>
      <c r="G27" s="58"/>
      <c r="H27" s="58"/>
      <c r="I27" s="58"/>
      <c r="J27" s="59"/>
      <c r="K27" s="57"/>
      <c r="L27" s="58"/>
      <c r="M27" s="58"/>
      <c r="N27" s="58"/>
      <c r="O27" s="59"/>
      <c r="P27" s="57"/>
      <c r="Q27" s="58"/>
      <c r="R27" s="58"/>
      <c r="S27" s="58"/>
      <c r="T27" s="59"/>
    </row>
    <row r="28" spans="1:20" ht="15.75" thickTop="1" x14ac:dyDescent="0.25">
      <c r="A28" s="60" t="s">
        <v>71</v>
      </c>
      <c r="B28" s="60"/>
      <c r="C28" s="60"/>
      <c r="D28" s="60"/>
      <c r="E28" s="60"/>
      <c r="F28" s="60"/>
      <c r="G28" s="60"/>
      <c r="H28" s="60"/>
      <c r="I28" s="60"/>
      <c r="J28" s="60"/>
      <c r="K28" s="60"/>
      <c r="L28" s="60"/>
      <c r="M28" s="60"/>
      <c r="N28" s="60"/>
      <c r="O28" s="60"/>
      <c r="P28" s="60"/>
      <c r="Q28" s="60"/>
      <c r="R28" s="60"/>
      <c r="S28" s="60"/>
      <c r="T28" s="60"/>
    </row>
    <row r="29" spans="1:20" x14ac:dyDescent="0.25">
      <c r="A29" s="41"/>
      <c r="B29" s="41"/>
      <c r="C29" s="41"/>
      <c r="D29" s="41"/>
      <c r="E29" s="41"/>
      <c r="F29" s="41"/>
      <c r="G29" s="41"/>
      <c r="H29" s="41"/>
      <c r="I29" s="41"/>
      <c r="J29" s="41"/>
      <c r="K29" s="41"/>
      <c r="L29" s="41"/>
      <c r="M29" s="41"/>
      <c r="N29" s="41"/>
      <c r="O29" s="41"/>
      <c r="P29" s="41"/>
      <c r="Q29" s="41"/>
      <c r="R29" s="41"/>
      <c r="S29" s="41"/>
      <c r="T29" s="41"/>
    </row>
    <row r="30" spans="1:20" ht="15" customHeight="1" x14ac:dyDescent="0.25">
      <c r="A30" s="61" t="s">
        <v>70</v>
      </c>
      <c r="B30" s="61"/>
      <c r="C30" s="61"/>
      <c r="D30" s="61"/>
      <c r="E30" s="61"/>
      <c r="F30" s="61"/>
      <c r="G30" s="61"/>
      <c r="H30" s="61"/>
      <c r="I30" s="61"/>
      <c r="J30" s="61"/>
      <c r="K30" s="61"/>
      <c r="L30" s="61"/>
      <c r="M30" s="61"/>
      <c r="N30" s="61"/>
      <c r="O30" s="61"/>
      <c r="P30" s="61"/>
      <c r="Q30" s="61"/>
      <c r="R30" s="61"/>
      <c r="S30" s="61"/>
      <c r="T30" s="61"/>
    </row>
    <row r="31" spans="1:20" x14ac:dyDescent="0.25">
      <c r="A31" s="61"/>
      <c r="B31" s="61"/>
      <c r="C31" s="61"/>
      <c r="D31" s="61"/>
      <c r="E31" s="61"/>
      <c r="F31" s="61"/>
      <c r="G31" s="61"/>
      <c r="H31" s="61"/>
      <c r="I31" s="61"/>
      <c r="J31" s="61"/>
      <c r="K31" s="61"/>
      <c r="L31" s="61"/>
      <c r="M31" s="61"/>
      <c r="N31" s="61"/>
      <c r="O31" s="61"/>
      <c r="P31" s="61"/>
      <c r="Q31" s="61"/>
      <c r="R31" s="61"/>
      <c r="S31" s="61"/>
      <c r="T31" s="61"/>
    </row>
    <row r="32" spans="1:20" x14ac:dyDescent="0.25">
      <c r="A32" s="40"/>
      <c r="B32" s="40"/>
      <c r="C32" s="40"/>
      <c r="D32" s="40"/>
      <c r="E32" s="40"/>
      <c r="F32" s="40"/>
      <c r="G32" s="40"/>
      <c r="H32" s="40"/>
      <c r="I32" s="40"/>
      <c r="J32" s="40"/>
      <c r="K32" s="40"/>
      <c r="L32" s="40"/>
      <c r="M32" s="40"/>
      <c r="N32" s="40"/>
      <c r="O32" s="40"/>
      <c r="P32" s="40"/>
      <c r="Q32" s="40"/>
      <c r="R32" s="40"/>
      <c r="S32" s="40"/>
      <c r="T32" s="40"/>
    </row>
  </sheetData>
  <sheetProtection sheet="1" objects="1" scenarios="1"/>
  <mergeCells count="30">
    <mergeCell ref="A28:T29"/>
    <mergeCell ref="A30:T31"/>
    <mergeCell ref="A17:E19"/>
    <mergeCell ref="A20:E23"/>
    <mergeCell ref="A24:E27"/>
    <mergeCell ref="P17:T19"/>
    <mergeCell ref="P20:T23"/>
    <mergeCell ref="P24:T27"/>
    <mergeCell ref="A10:E10"/>
    <mergeCell ref="A11:E13"/>
    <mergeCell ref="K17:O19"/>
    <mergeCell ref="K20:O23"/>
    <mergeCell ref="K24:O27"/>
    <mergeCell ref="K10:O10"/>
    <mergeCell ref="K11:O13"/>
    <mergeCell ref="F10:J10"/>
    <mergeCell ref="F11:J13"/>
    <mergeCell ref="F17:J19"/>
    <mergeCell ref="F20:J23"/>
    <mergeCell ref="F24:J27"/>
    <mergeCell ref="A6:T7"/>
    <mergeCell ref="A8:T9"/>
    <mergeCell ref="A1:T4"/>
    <mergeCell ref="A14:E16"/>
    <mergeCell ref="F14:J16"/>
    <mergeCell ref="K14:O16"/>
    <mergeCell ref="P14:T16"/>
    <mergeCell ref="A5:T5"/>
    <mergeCell ref="P10:T10"/>
    <mergeCell ref="P11:T13"/>
  </mergeCells>
  <pageMargins left="0.7" right="0.7" top="0.75" bottom="0.75" header="0.3" footer="0.3"/>
  <pageSetup scale="6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C2" sqref="C2"/>
    </sheetView>
  </sheetViews>
  <sheetFormatPr defaultRowHeight="12.75" x14ac:dyDescent="0.2"/>
  <cols>
    <col min="1" max="1" width="18.140625" style="36" customWidth="1"/>
    <col min="2" max="2" width="38.5703125" style="36" bestFit="1" customWidth="1"/>
    <col min="3" max="6" width="15.7109375" style="38" customWidth="1"/>
    <col min="7" max="16384" width="9.140625" style="36"/>
  </cols>
  <sheetData>
    <row r="1" spans="1:6" ht="19.5" thickBot="1" x14ac:dyDescent="0.35">
      <c r="A1" s="62" t="s">
        <v>7</v>
      </c>
      <c r="B1" s="62"/>
      <c r="C1" s="62"/>
      <c r="D1" s="62"/>
      <c r="E1" s="62"/>
      <c r="F1" s="62"/>
    </row>
    <row r="2" spans="1:6" s="37" customFormat="1" ht="52.5" thickTop="1" thickBot="1" x14ac:dyDescent="0.25">
      <c r="A2" s="3" t="s">
        <v>0</v>
      </c>
      <c r="B2" s="4" t="s">
        <v>10</v>
      </c>
      <c r="C2" s="4" t="s">
        <v>11</v>
      </c>
      <c r="D2" s="33" t="s">
        <v>3</v>
      </c>
      <c r="E2" s="33" t="s">
        <v>1</v>
      </c>
      <c r="F2" s="30" t="s">
        <v>4</v>
      </c>
    </row>
    <row r="3" spans="1:6" ht="39.950000000000003" customHeight="1" thickTop="1" thickBot="1" x14ac:dyDescent="0.25">
      <c r="A3" s="2" t="s">
        <v>9</v>
      </c>
      <c r="B3" s="14"/>
      <c r="C3" s="6"/>
      <c r="D3" s="34" t="str">
        <f>IF(B3="","Select Input Unit",IF(B3="kilowatthours (kWh)",'Common Energy Units'!$C$4,IF(B3="British thermal units (Btus)",1/1000000,IF(B3="Million British thermal units (MMBtus)",1))))</f>
        <v>Select Input Unit</v>
      </c>
      <c r="E3" s="34">
        <v>3.14</v>
      </c>
      <c r="F3" s="31" t="str">
        <f>IF(C3="","Auto-Calculated",C3*D3*E3)</f>
        <v>Auto-Calculated</v>
      </c>
    </row>
    <row r="4" spans="1:6" ht="39.950000000000003" customHeight="1" thickTop="1" thickBot="1" x14ac:dyDescent="0.25">
      <c r="A4" s="5" t="s">
        <v>2</v>
      </c>
      <c r="B4" s="15"/>
      <c r="C4" s="7"/>
      <c r="D4" s="35" t="str">
        <f>IF(B4="","Select Input Unit",IF(B4="therms",'Common Energy Units'!$C$5,IF(B4="dekatherms (Dth)",'Common Energy Units'!$C$6,IF(B4="hundred cubic feet (ccf)",'Common Energy Units'!$C$7,IF(B4="thousand cubic feet (mcf)",'Common Energy Units'!$C$8,IF(B4="British thermal units (Btus)",1/1000000,IF(B4="Million British thermal units (MMBtus)",1)))))))</f>
        <v>Select Input Unit</v>
      </c>
      <c r="E4" s="35">
        <v>1.05</v>
      </c>
      <c r="F4" s="32" t="str">
        <f>IF(C4="","Auto-Calculated",C4*D4*E4)</f>
        <v>Auto-Calculated</v>
      </c>
    </row>
    <row r="5" spans="1:6" ht="39.950000000000003" customHeight="1" thickTop="1" thickBot="1" x14ac:dyDescent="0.25">
      <c r="A5" s="8" t="s">
        <v>8</v>
      </c>
      <c r="B5" s="15"/>
      <c r="C5" s="7"/>
      <c r="D5" s="35" t="str">
        <f>IF(B5="","Select Input Unit",IF(B5="gallons",'Common Energy Units'!$C$9,IF(B5="British thermal units (Btus)",1/1000000,IF(B5="Million British thermal units (MMBtus)",1))))</f>
        <v>Select Input Unit</v>
      </c>
      <c r="E5" s="35">
        <v>1.01</v>
      </c>
      <c r="F5" s="32" t="str">
        <f t="shared" ref="F5:F6" si="0">IF(C5="","Auto-Calculated",C5*D5*E5)</f>
        <v>Auto-Calculated</v>
      </c>
    </row>
    <row r="6" spans="1:6" ht="39.950000000000003" customHeight="1" thickTop="1" thickBot="1" x14ac:dyDescent="0.25">
      <c r="A6" s="5" t="s">
        <v>39</v>
      </c>
      <c r="B6" s="15"/>
      <c r="C6" s="7"/>
      <c r="D6" s="35" t="str">
        <f>IF(B6="","Select Input Unit",IF(B6="gallons",'Common Energy Units'!$C$10,IF(B6="British thermal units (Btus)",1/1000000,IF(B6="Million British thermal units (MMBtus)",1))))</f>
        <v>Select Input Unit</v>
      </c>
      <c r="E6" s="35">
        <v>1.01</v>
      </c>
      <c r="F6" s="32" t="str">
        <f t="shared" si="0"/>
        <v>Auto-Calculated</v>
      </c>
    </row>
    <row r="7" spans="1:6" ht="13.5" thickTop="1" x14ac:dyDescent="0.2"/>
    <row r="8" spans="1:6" x14ac:dyDescent="0.2">
      <c r="A8" s="36" t="s">
        <v>74</v>
      </c>
    </row>
    <row r="18" spans="1:5" hidden="1" x14ac:dyDescent="0.2"/>
    <row r="19" spans="1:5" hidden="1" x14ac:dyDescent="0.2">
      <c r="A19" s="36" t="s">
        <v>9</v>
      </c>
      <c r="B19" s="36" t="s">
        <v>2</v>
      </c>
      <c r="C19" s="36" t="s">
        <v>12</v>
      </c>
      <c r="D19" s="39" t="s">
        <v>13</v>
      </c>
      <c r="E19" s="39" t="s">
        <v>5</v>
      </c>
    </row>
    <row r="20" spans="1:5" hidden="1" x14ac:dyDescent="0.2">
      <c r="A20" s="36" t="s">
        <v>37</v>
      </c>
      <c r="B20" s="36" t="s">
        <v>17</v>
      </c>
      <c r="C20" s="36" t="s">
        <v>24</v>
      </c>
      <c r="D20" s="39" t="s">
        <v>26</v>
      </c>
      <c r="E20" s="39" t="s">
        <v>25</v>
      </c>
    </row>
    <row r="21" spans="1:5" hidden="1" x14ac:dyDescent="0.2">
      <c r="A21" s="36" t="s">
        <v>38</v>
      </c>
      <c r="B21" s="36" t="s">
        <v>18</v>
      </c>
      <c r="C21" s="36" t="s">
        <v>38</v>
      </c>
      <c r="D21" s="36" t="s">
        <v>38</v>
      </c>
      <c r="E21" s="39" t="s">
        <v>26</v>
      </c>
    </row>
    <row r="22" spans="1:5" hidden="1" x14ac:dyDescent="0.2">
      <c r="A22" s="36" t="s">
        <v>36</v>
      </c>
      <c r="B22" s="36" t="s">
        <v>19</v>
      </c>
      <c r="C22" s="36" t="s">
        <v>36</v>
      </c>
      <c r="D22" s="36" t="s">
        <v>36</v>
      </c>
      <c r="E22" s="36" t="s">
        <v>38</v>
      </c>
    </row>
    <row r="23" spans="1:5" hidden="1" x14ac:dyDescent="0.2">
      <c r="B23" s="36" t="s">
        <v>20</v>
      </c>
      <c r="C23" s="36"/>
      <c r="E23" s="36" t="s">
        <v>36</v>
      </c>
    </row>
    <row r="24" spans="1:5" hidden="1" x14ac:dyDescent="0.2">
      <c r="B24" s="36" t="s">
        <v>38</v>
      </c>
    </row>
    <row r="25" spans="1:5" hidden="1" x14ac:dyDescent="0.2">
      <c r="B25" s="36" t="s">
        <v>36</v>
      </c>
    </row>
  </sheetData>
  <sheetProtection sheet="1" objects="1" scenarios="1"/>
  <mergeCells count="1">
    <mergeCell ref="A1:F1"/>
  </mergeCells>
  <conditionalFormatting sqref="C3:C6 B2:B6">
    <cfRule type="containsBlanks" dxfId="1" priority="3">
      <formula>LEN(TRIM(B2))=0</formula>
    </cfRule>
  </conditionalFormatting>
  <conditionalFormatting sqref="F3:F6">
    <cfRule type="cellIs" dxfId="0" priority="2" operator="equal">
      <formula>"Auto-Calculated"</formula>
    </cfRule>
  </conditionalFormatting>
  <dataValidations count="3">
    <dataValidation type="list" allowBlank="1" showInputMessage="1" showErrorMessage="1" sqref="B4">
      <formula1>NaturalGas</formula1>
    </dataValidation>
    <dataValidation type="list" allowBlank="1" showInputMessage="1" showErrorMessage="1" sqref="B3">
      <formula1>Electricity</formula1>
    </dataValidation>
    <dataValidation type="list" allowBlank="1" showInputMessage="1" showErrorMessage="1" sqref="B5:B6">
      <formula1>FOKERLPG</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workbookViewId="0">
      <selection activeCell="B26" sqref="B26"/>
    </sheetView>
  </sheetViews>
  <sheetFormatPr defaultRowHeight="15" x14ac:dyDescent="0.25"/>
  <cols>
    <col min="1" max="1" width="30.7109375" bestFit="1" customWidth="1"/>
    <col min="2" max="2" width="24" bestFit="1" customWidth="1"/>
    <col min="3" max="4" width="15.7109375" style="9" customWidth="1"/>
    <col min="5" max="5" width="30.7109375" style="9" customWidth="1"/>
  </cols>
  <sheetData>
    <row r="1" spans="1:5" ht="19.5" thickBot="1" x14ac:dyDescent="0.35">
      <c r="A1" s="69" t="s">
        <v>40</v>
      </c>
      <c r="B1" s="70"/>
      <c r="C1" s="70"/>
      <c r="D1" s="70"/>
      <c r="E1" s="70"/>
    </row>
    <row r="2" spans="1:5" s="1" customFormat="1" ht="30" customHeight="1" thickTop="1" x14ac:dyDescent="0.25">
      <c r="A2" s="77" t="s">
        <v>14</v>
      </c>
      <c r="B2" s="79" t="s">
        <v>41</v>
      </c>
      <c r="C2" s="75" t="s">
        <v>15</v>
      </c>
      <c r="D2" s="76"/>
      <c r="E2" s="81" t="s">
        <v>47</v>
      </c>
    </row>
    <row r="3" spans="1:5" s="1" customFormat="1" ht="15.75" thickBot="1" x14ac:dyDescent="0.3">
      <c r="A3" s="78"/>
      <c r="B3" s="80"/>
      <c r="C3" s="11" t="s">
        <v>28</v>
      </c>
      <c r="D3" s="12" t="s">
        <v>6</v>
      </c>
      <c r="E3" s="82"/>
    </row>
    <row r="4" spans="1:5" ht="30" customHeight="1" thickTop="1" thickBot="1" x14ac:dyDescent="0.3">
      <c r="A4" s="16" t="s">
        <v>9</v>
      </c>
      <c r="B4" s="17" t="s">
        <v>30</v>
      </c>
      <c r="C4" s="18">
        <f>3412*(1/1000000)</f>
        <v>3.4119999999999997E-3</v>
      </c>
      <c r="D4" s="19" t="s">
        <v>32</v>
      </c>
      <c r="E4" s="20">
        <v>3.14</v>
      </c>
    </row>
    <row r="5" spans="1:5" ht="15.75" thickTop="1" x14ac:dyDescent="0.25">
      <c r="A5" s="71" t="s">
        <v>16</v>
      </c>
      <c r="B5" s="21" t="s">
        <v>17</v>
      </c>
      <c r="C5" s="22">
        <v>0.1</v>
      </c>
      <c r="D5" s="83" t="s">
        <v>29</v>
      </c>
      <c r="E5" s="72">
        <v>1.05</v>
      </c>
    </row>
    <row r="6" spans="1:5" x14ac:dyDescent="0.25">
      <c r="A6" s="71"/>
      <c r="B6" s="23" t="s">
        <v>18</v>
      </c>
      <c r="C6" s="24">
        <f>0.1*10</f>
        <v>1</v>
      </c>
      <c r="D6" s="84"/>
      <c r="E6" s="73"/>
    </row>
    <row r="7" spans="1:5" x14ac:dyDescent="0.25">
      <c r="A7" s="71"/>
      <c r="B7" s="25" t="s">
        <v>19</v>
      </c>
      <c r="C7" s="26">
        <f>1037*(1/1000000)*(100/1)</f>
        <v>0.1037</v>
      </c>
      <c r="D7" s="85" t="s">
        <v>33</v>
      </c>
      <c r="E7" s="73"/>
    </row>
    <row r="8" spans="1:5" ht="15.75" thickBot="1" x14ac:dyDescent="0.3">
      <c r="A8" s="71"/>
      <c r="B8" s="27" t="s">
        <v>20</v>
      </c>
      <c r="C8" s="28">
        <f>1037*(1/1000000)*(1000/1)</f>
        <v>1.0369999999999999</v>
      </c>
      <c r="D8" s="86"/>
      <c r="E8" s="74"/>
    </row>
    <row r="9" spans="1:5" ht="30" customHeight="1" thickTop="1" thickBot="1" x14ac:dyDescent="0.3">
      <c r="A9" s="16" t="s">
        <v>8</v>
      </c>
      <c r="B9" s="17" t="s">
        <v>24</v>
      </c>
      <c r="C9" s="29">
        <f>5.77*(1/42)</f>
        <v>0.13738095238095235</v>
      </c>
      <c r="D9" s="19" t="s">
        <v>34</v>
      </c>
      <c r="E9" s="20">
        <v>1.01</v>
      </c>
    </row>
    <row r="10" spans="1:5" ht="30" customHeight="1" thickTop="1" thickBot="1" x14ac:dyDescent="0.3">
      <c r="A10" s="16" t="s">
        <v>39</v>
      </c>
      <c r="B10" s="17" t="s">
        <v>24</v>
      </c>
      <c r="C10" s="29">
        <f>3.836*(1/42)</f>
        <v>9.1333333333333322E-2</v>
      </c>
      <c r="D10" s="19" t="s">
        <v>35</v>
      </c>
      <c r="E10" s="20">
        <v>1.01</v>
      </c>
    </row>
    <row r="11" spans="1:5" ht="15.75" thickTop="1" x14ac:dyDescent="0.25">
      <c r="E11" s="10"/>
    </row>
    <row r="12" spans="1:5" x14ac:dyDescent="0.25">
      <c r="A12" s="13" t="s">
        <v>31</v>
      </c>
      <c r="E12" s="10"/>
    </row>
    <row r="13" spans="1:5" x14ac:dyDescent="0.25">
      <c r="A13" s="67" t="s">
        <v>23</v>
      </c>
      <c r="B13" s="67"/>
      <c r="C13" s="67"/>
      <c r="D13" s="67"/>
      <c r="E13" s="67"/>
    </row>
    <row r="14" spans="1:5" x14ac:dyDescent="0.25">
      <c r="A14" s="67" t="s">
        <v>21</v>
      </c>
      <c r="B14" s="67"/>
      <c r="C14" s="67"/>
      <c r="D14" s="67"/>
      <c r="E14" s="67"/>
    </row>
    <row r="15" spans="1:5" ht="30" customHeight="1" x14ac:dyDescent="0.25">
      <c r="A15" s="67" t="s">
        <v>22</v>
      </c>
      <c r="B15" s="67"/>
      <c r="C15" s="67"/>
      <c r="D15" s="67"/>
      <c r="E15" s="67"/>
    </row>
    <row r="17" spans="1:5" x14ac:dyDescent="0.25">
      <c r="A17" s="13" t="s">
        <v>27</v>
      </c>
    </row>
    <row r="18" spans="1:5" x14ac:dyDescent="0.25">
      <c r="A18" s="65" t="s">
        <v>72</v>
      </c>
      <c r="B18" s="65"/>
      <c r="C18" s="65"/>
      <c r="D18" s="65"/>
      <c r="E18" s="65"/>
    </row>
    <row r="19" spans="1:5" x14ac:dyDescent="0.25">
      <c r="A19" s="66" t="s">
        <v>42</v>
      </c>
      <c r="B19" s="67"/>
      <c r="C19" s="67"/>
      <c r="D19" s="67"/>
      <c r="E19" s="67"/>
    </row>
    <row r="20" spans="1:5" x14ac:dyDescent="0.25">
      <c r="A20" s="66" t="s">
        <v>43</v>
      </c>
      <c r="B20" s="68"/>
      <c r="C20" s="68"/>
      <c r="D20" s="68"/>
      <c r="E20" s="68"/>
    </row>
    <row r="21" spans="1:5" x14ac:dyDescent="0.25">
      <c r="A21" s="66" t="s">
        <v>44</v>
      </c>
      <c r="B21" s="68"/>
      <c r="C21" s="68"/>
      <c r="D21" s="68"/>
      <c r="E21" s="68"/>
    </row>
    <row r="22" spans="1:5" x14ac:dyDescent="0.25">
      <c r="A22" s="66" t="s">
        <v>46</v>
      </c>
      <c r="B22" s="68"/>
      <c r="C22" s="68"/>
      <c r="D22" s="68"/>
      <c r="E22" s="68"/>
    </row>
    <row r="23" spans="1:5" x14ac:dyDescent="0.25">
      <c r="A23" s="63" t="s">
        <v>45</v>
      </c>
      <c r="B23" s="64"/>
      <c r="C23" s="64"/>
      <c r="D23" s="64"/>
      <c r="E23" s="64"/>
    </row>
    <row r="24" spans="1:5" x14ac:dyDescent="0.25">
      <c r="A24" s="63" t="s">
        <v>73</v>
      </c>
      <c r="B24" s="63"/>
      <c r="C24" s="63"/>
      <c r="D24" s="63"/>
      <c r="E24" s="63"/>
    </row>
    <row r="26" spans="1:5" x14ac:dyDescent="0.25">
      <c r="A26" s="36" t="s">
        <v>74</v>
      </c>
    </row>
  </sheetData>
  <sheetProtection sheet="1" objects="1" scenarios="1"/>
  <mergeCells count="19">
    <mergeCell ref="A1:E1"/>
    <mergeCell ref="A5:A8"/>
    <mergeCell ref="A15:E15"/>
    <mergeCell ref="A14:E14"/>
    <mergeCell ref="A13:E13"/>
    <mergeCell ref="E5:E8"/>
    <mergeCell ref="C2:D2"/>
    <mergeCell ref="A2:A3"/>
    <mergeCell ref="B2:B3"/>
    <mergeCell ref="E2:E3"/>
    <mergeCell ref="D5:D6"/>
    <mergeCell ref="D7:D8"/>
    <mergeCell ref="A24:E24"/>
    <mergeCell ref="A23:E23"/>
    <mergeCell ref="A18:E18"/>
    <mergeCell ref="A19:E19"/>
    <mergeCell ref="A21:E21"/>
    <mergeCell ref="A22:E22"/>
    <mergeCell ref="A20:E20"/>
  </mergeCells>
  <hyperlinks>
    <hyperlink ref="A23" r:id="rId1" display="[2] = Frequently Asked Questions.  Energy Information Administration."/>
    <hyperlink ref="A24:E24" r:id="rId2" display="[9] = EPA ENERGY STAR Portfolio Manager Techincal Reference - Source Energy. July 2013."/>
    <hyperlink ref="A18:E18" r:id="rId3" display="[1] December 2016 Monthly Energy Review, Appendix A: British Thermal Unit Conversion Factors. Energy Information Administration."/>
  </hyperlinks>
  <pageMargins left="0.7" right="0.7" top="0.75" bottom="0.75" header="0.3" footer="0.3"/>
  <pageSetup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Instructions</vt:lpstr>
      <vt:lpstr>Calculator</vt:lpstr>
      <vt:lpstr>Common Energy Units</vt:lpstr>
      <vt:lpstr>Coal</vt:lpstr>
      <vt:lpstr>Electricity</vt:lpstr>
      <vt:lpstr>FOKERLPG</vt:lpstr>
      <vt:lpstr>NaturalGas</vt:lpstr>
      <vt:lpstr>Wood</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McGrath</dc:creator>
  <cp:lastModifiedBy>Jorge Mancilla</cp:lastModifiedBy>
  <cp:lastPrinted>2018-03-19T17:59:56Z</cp:lastPrinted>
  <dcterms:created xsi:type="dcterms:W3CDTF">2016-12-29T17:08:35Z</dcterms:created>
  <dcterms:modified xsi:type="dcterms:W3CDTF">2018-03-21T14:29:25Z</dcterms:modified>
</cp:coreProperties>
</file>